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023\personale\area ufficio\PERSONALE\Sistema di valutazione\2025\"/>
    </mc:Choice>
  </mc:AlternateContent>
  <bookViews>
    <workbookView xWindow="0" yWindow="0" windowWidth="28800" windowHeight="12300"/>
  </bookViews>
  <sheets>
    <sheet name="EQ" sheetId="1" r:id="rId1"/>
  </sheets>
  <externalReferences>
    <externalReference r:id="rId2"/>
  </externalReferences>
  <definedNames>
    <definedName name="_xlnm._FilterDatabase" localSheetId="0" hidden="1">EQ!$A$4:$A$6</definedName>
    <definedName name="_xlnm.Print_Area" localSheetId="0">EQ!$C$1:$L$82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D10" i="1"/>
  <c r="J36" i="1" l="1"/>
  <c r="I36" i="1"/>
  <c r="H36" i="1"/>
  <c r="G36" i="1"/>
  <c r="F36" i="1"/>
  <c r="E36" i="1"/>
  <c r="D36" i="1"/>
  <c r="J32" i="1"/>
  <c r="I32" i="1"/>
  <c r="H32" i="1"/>
  <c r="G32" i="1"/>
  <c r="F32" i="1"/>
  <c r="E32" i="1"/>
  <c r="D32" i="1"/>
  <c r="K36" i="1" l="1"/>
  <c r="K32" i="1"/>
  <c r="J20" i="1"/>
  <c r="I20" i="1"/>
  <c r="H20" i="1"/>
  <c r="G20" i="1"/>
  <c r="F20" i="1"/>
  <c r="E20" i="1"/>
  <c r="D20" i="1"/>
  <c r="J10" i="1"/>
  <c r="I10" i="1"/>
  <c r="H10" i="1"/>
  <c r="G10" i="1"/>
  <c r="F10" i="1"/>
  <c r="E10" i="1"/>
  <c r="K10" i="1" l="1"/>
  <c r="K20" i="1"/>
  <c r="I45" i="1"/>
  <c r="J42" i="1"/>
  <c r="I42" i="1"/>
  <c r="H42" i="1"/>
  <c r="G42" i="1"/>
  <c r="F42" i="1"/>
  <c r="E42" i="1"/>
  <c r="D42" i="1"/>
  <c r="J28" i="1"/>
  <c r="I28" i="1"/>
  <c r="H28" i="1"/>
  <c r="G28" i="1"/>
  <c r="F28" i="1"/>
  <c r="E28" i="1"/>
  <c r="D28" i="1"/>
  <c r="J15" i="1"/>
  <c r="I15" i="1"/>
  <c r="H15" i="1"/>
  <c r="G15" i="1"/>
  <c r="F15" i="1"/>
  <c r="E15" i="1"/>
  <c r="D15" i="1"/>
  <c r="K42" i="1" l="1"/>
  <c r="K28" i="1"/>
  <c r="K15" i="1"/>
  <c r="A42" i="1"/>
  <c r="F60" i="1"/>
  <c r="A37" i="1"/>
  <c r="C48" i="1"/>
  <c r="C46" i="1"/>
  <c r="E60" i="1"/>
  <c r="D62" i="1"/>
  <c r="D60" i="1"/>
  <c r="A4" i="1"/>
  <c r="A5" i="1"/>
  <c r="A6" i="1"/>
  <c r="A9" i="1"/>
  <c r="A10" i="1"/>
  <c r="A11" i="1"/>
  <c r="A15" i="1"/>
  <c r="A16" i="1"/>
  <c r="A17" i="1"/>
  <c r="A20" i="1"/>
  <c r="A21" i="1"/>
  <c r="A22" i="1"/>
  <c r="A27" i="1"/>
  <c r="A28" i="1"/>
  <c r="A29" i="1"/>
  <c r="A30" i="1"/>
  <c r="A32" i="1"/>
  <c r="A33" i="1"/>
  <c r="A34" i="1"/>
  <c r="A35" i="1"/>
  <c r="H57" i="1" l="1"/>
  <c r="H58" i="1"/>
  <c r="H55" i="1"/>
  <c r="H56" i="1"/>
  <c r="H59" i="1"/>
  <c r="H54" i="1"/>
  <c r="H53" i="1"/>
  <c r="H60" i="1" l="1"/>
  <c r="J60" i="1" s="1"/>
  <c r="D63" i="1" s="1"/>
  <c r="H62" i="1" s="1"/>
</calcChain>
</file>

<file path=xl/comments1.xml><?xml version="1.0" encoding="utf-8"?>
<comments xmlns="http://schemas.openxmlformats.org/spreadsheetml/2006/main">
  <authors>
    <author>Donatella Passerini</author>
  </authors>
  <commentList>
    <comment ref="C4" authorId="0" shapeId="0">
      <text>
        <r>
          <rPr>
            <sz val="9"/>
            <color indexed="81"/>
            <rFont val="Tahoma"/>
            <family val="2"/>
          </rPr>
          <t xml:space="preserve">Denota l’attitudine ad operare per obiettivi  per raggiungere il risultato traducendo in azioni efficaci e concrete quanto progettato.
Il perseguire il risultato atteso presuppone la capacità di prendere tempestivamente e razionalmente le decisioni, valutando in modo realistico vincoli ed opportunità, accettando i margini di rischio e di incertezza, gestendo in modo flessibile ed equilibrato situazioni impreviste, mutevoli e poco strutturate. </t>
        </r>
      </text>
    </comment>
    <comment ref="C11" authorId="0" shapeId="0">
      <text>
        <r>
          <rPr>
            <sz val="9"/>
            <color rgb="FF000000"/>
            <rFont val="Tahoma"/>
            <family val="2"/>
          </rPr>
          <t xml:space="preserve">Indica la capacità di interagire usando tutti i canali di comunicazione, entrando in sintonia con gli interlocutori, anche di altri servizi, fornendo aiuto ed informazioni e accettando di condividere la responsabilità dei risultati.
</t>
        </r>
        <r>
          <rPr>
            <sz val="9"/>
            <color rgb="FF000000"/>
            <rFont val="Tahoma"/>
            <family val="2"/>
          </rPr>
          <t xml:space="preserve">Denota la disponibilità a relazionarsi in modo costruttivo con i propri collaboratori, con i colleghi, gli Amministratori e in generale con gli interlocutori dell’Ente, stabilendo un rapporto di fiducia e cooperazione.
</t>
        </r>
      </text>
    </comment>
    <comment ref="C16" authorId="0" shapeId="0">
      <text>
        <r>
          <rPr>
            <sz val="9"/>
            <color rgb="FF000000"/>
            <rFont val="Tahoma"/>
            <family val="2"/>
          </rPr>
          <t xml:space="preserve">Indica la capacità di impegnarsi per promuovere e gestire il cambiamento, ottenendo risultati,
</t>
        </r>
        <r>
          <rPr>
            <sz val="9"/>
            <color rgb="FF000000"/>
            <rFont val="Tahoma"/>
            <family val="2"/>
          </rPr>
          <t xml:space="preserve">agendo con spirito di iniziativa.
</t>
        </r>
        <r>
          <rPr>
            <sz val="9"/>
            <color rgb="FF000000"/>
            <rFont val="Tahoma"/>
            <family val="2"/>
          </rPr>
          <t xml:space="preserve">Presuppone l’attitudine a ricercare nuove soluzioni, svincolate dagli schemi tradizionali o abituali, restando in sintonia con gli obiettivi da perseguire. 
</t>
        </r>
        <r>
          <rPr>
            <sz val="9"/>
            <color rgb="FF000000"/>
            <rFont val="Tahoma"/>
            <family val="2"/>
          </rPr>
          <t xml:space="preserve">Comprende la creatività, cioè la capacità di innovare/ampliare i possibili approcci alle situazioni e ai problemi, facendo ricorso all’immaginazione e producendo idee originali dalle quali trarre nuovi spunti applicativi, utilizzando schemi di pensiero e di comportamento variabili, in funzione di differenti situazioni e contesti. 
</t>
        </r>
        <r>
          <rPr>
            <sz val="9"/>
            <color rgb="FF000000"/>
            <rFont val="Tahoma"/>
            <family val="2"/>
          </rPr>
          <t xml:space="preserve">Denota la propensione/disponibilità al cambiamento.
</t>
        </r>
        <r>
          <rPr>
            <sz val="9"/>
            <color rgb="FF000000"/>
            <rFont val="Tahoma"/>
            <family val="2"/>
          </rPr>
          <t xml:space="preserve">
</t>
        </r>
      </text>
    </comment>
    <comment ref="C21" authorId="0" shapeId="0">
      <text>
        <r>
          <rPr>
            <sz val="9"/>
            <color rgb="FF000000"/>
            <rFont val="Tahoma"/>
            <family val="2"/>
          </rPr>
          <t xml:space="preserve">Comprende la capacità di orientare ai risultati, di ottenere collaborazione e di coordinare lavori di gruppo, promuovendo la crescita professionale e gestionale dei collaboratori, individuandone correttamente capacità e attitudini. 
</t>
        </r>
        <r>
          <rPr>
            <sz val="9"/>
            <color rgb="FF000000"/>
            <rFont val="Tahoma"/>
            <family val="2"/>
          </rPr>
          <t xml:space="preserve">Designa la capacità di assumere con autorevolezza e sicurezza un ruolo di guida di altri, indirizzando ed inducendo stimoli e motivazioni che spingano al raggiungimento dei risultati e all'assunzione delle responsabilità condivisa.
</t>
        </r>
        <r>
          <rPr>
            <sz val="9"/>
            <color rgb="FF000000"/>
            <rFont val="Tahoma"/>
            <family val="2"/>
          </rPr>
          <t>Indica la capacità di esprimere giudizi e valutazioni finalizzati alla valorizazione del merito e dei talenti.</t>
        </r>
      </text>
    </comment>
    <comment ref="C29" authorId="0" shapeId="0">
      <text>
        <r>
          <rPr>
            <sz val="9"/>
            <color indexed="81"/>
            <rFont val="Tahoma"/>
            <family val="2"/>
          </rPr>
          <t xml:space="preserve">Indica la capacità di garantire la qualità dei servizi erogati perseguendo la correttezza dell'azione amministrativa. Per qualità del servizio si intende la capacità dell'organizzazione di rispondere in modo tempestivo, completo, corretto, facilmente accessibile, etc.. ai bisogni espressi o latenti dei portatori di interesse. Il livello della qualità percepita dai fruitori viene rilevato attraverso indagini di customer. </t>
        </r>
      </text>
    </comment>
    <comment ref="C33" authorId="0" shapeId="0">
      <text>
        <r>
          <rPr>
            <sz val="9"/>
            <color indexed="81"/>
            <rFont val="Tahoma"/>
            <family val="2"/>
          </rPr>
          <t>Indica la capacità di realizzare le attività ottimizzando tempo, denaro e risorse. 
Implica la capacità di individuare e articolare razionalmente i processi delle attività da svolgere, assegnare correttamente responsabilità e compiti, scegliere modalità operative efficienti analizzando preventivamente costi e benefici, allocare le risorse disponibili in misura appropriata alle competenze richieste e ai carichi di lavoro.</t>
        </r>
      </text>
    </comment>
    <comment ref="C37" authorId="0" shapeId="0">
      <text>
        <r>
          <rPr>
            <sz val="9"/>
            <color rgb="FF000000"/>
            <rFont val="Tahoma"/>
            <family val="2"/>
          </rPr>
          <t>Indica la capacità di garantire il rispetto degli standard normativi in materia di regolarità amministrativa degli atti, Prevenzione della Corruzione e Trasparenza e del Codice Comportamento.</t>
        </r>
      </text>
    </comment>
  </commentList>
</comments>
</file>

<file path=xl/sharedStrings.xml><?xml version="1.0" encoding="utf-8"?>
<sst xmlns="http://schemas.openxmlformats.org/spreadsheetml/2006/main" count="99" uniqueCount="79">
  <si>
    <t>Gestione risorse economiche</t>
  </si>
  <si>
    <t xml:space="preserve">Orientamento alla qualità dei servizi </t>
  </si>
  <si>
    <t>ANNO</t>
  </si>
  <si>
    <t>Grado di raggiungimento</t>
  </si>
  <si>
    <t>PESO</t>
  </si>
  <si>
    <t>ESITO VALUTAZIONE COMPORTAMENTI</t>
  </si>
  <si>
    <t>Osservazioni del valutatore sulle prestazioni</t>
  </si>
  <si>
    <t>Osservazioni del valutato</t>
  </si>
  <si>
    <t xml:space="preserve">Il valutato indichi le eventuali variabili che hanno impedito il raggiungimento del risultato o che hanno influito sul comportamento </t>
  </si>
  <si>
    <t>Complessità delle procedure interne:</t>
  </si>
  <si>
    <t>|__|</t>
  </si>
  <si>
    <t>Insufficienza risorse tecnologiche</t>
  </si>
  <si>
    <t>Ostacoli normativi</t>
  </si>
  <si>
    <t>Insufficienza risorse materiali</t>
  </si>
  <si>
    <t>Difficoltà logistiche</t>
  </si>
  <si>
    <t>Mancanza di specifiche risorse umane</t>
  </si>
  <si>
    <t>Errata allocazione risorse umane</t>
  </si>
  <si>
    <t>Inadeguata formazione del personale</t>
  </si>
  <si>
    <t>Scarsa motivazione del personale</t>
  </si>
  <si>
    <t>Inadeguata programmazione</t>
  </si>
  <si>
    <t xml:space="preserve">Flussi comunicativi critici </t>
  </si>
  <si>
    <t>Presenza di criticità nei processi</t>
  </si>
  <si>
    <t>Instabilità organizzaztiva</t>
  </si>
  <si>
    <t>Altro………………………..</t>
  </si>
  <si>
    <t>% PERFORMANCE ORGANIZZATIVA</t>
  </si>
  <si>
    <t>% COMPORTAMENTI</t>
  </si>
  <si>
    <t>COMPORTAMENTI PROFESSIONALI E MANAGERIALI</t>
  </si>
  <si>
    <t>NOME COGNOME</t>
  </si>
  <si>
    <t xml:space="preserve"> OBIETTIVI DI PERFORMANCE ORGANIZZATIVA 
ASSEGNATI DA PIANO DELLE PERFORMANCE</t>
  </si>
  <si>
    <t>VALUTAZIONE DELLA PERFORMANCE INDIVIDUALE</t>
  </si>
  <si>
    <t>VALUTAZIONE COMPORTAMENTI MANAGERIALI</t>
  </si>
  <si>
    <t>Il valutatore deve compilare questo campo se la valutazione delle prestazioni e dei comportamenti si attesta tra 1,00 e 3,99 integrando con specifiche osservazioni sui risultati non raggiunti</t>
  </si>
  <si>
    <t>LIVELLO  DI VALUTAZIONE DELLA PRESTAZIONE</t>
  </si>
  <si>
    <t>Nettamente Inferiore alle attese NEGATIVA</t>
  </si>
  <si>
    <t>Parzialmente inferiore alle attese
NON SUFFICIENTE</t>
  </si>
  <si>
    <t>Parzialmente rispondente alle attese
SUFFICIENTE</t>
  </si>
  <si>
    <t>Rispondente alle attese
ADEGUATA</t>
  </si>
  <si>
    <t>Superiore alle attese
BUONA</t>
  </si>
  <si>
    <t>Nettamente superiore alle attese
ECCELLENTE</t>
  </si>
  <si>
    <t>Inferiore alle attese 
NON ADEGUATA</t>
  </si>
  <si>
    <t>ESITO COMPLESSIVO PERFORMANCE INDIVIDUALE:</t>
  </si>
  <si>
    <t>ESITO VALUTAZIONE PERFORMANCE ORGANIZZATIVA</t>
  </si>
  <si>
    <t xml:space="preserve">VALUTAZIONE </t>
  </si>
  <si>
    <t xml:space="preserve"> Responsabilità ed orientamento ai risultati</t>
  </si>
  <si>
    <t>partecipa attivamente alla vita organizzativa dell'Ente</t>
  </si>
  <si>
    <t>Innovatività e autonomia</t>
  </si>
  <si>
    <t>sa utilizzare gli applicativi, gli strumenti e le piattaforme utili per il corretto svolgimento dei processi lavorativi garantendo la sicurezza digitale</t>
  </si>
  <si>
    <t xml:space="preserve">Gestione e valorizzazione delle Risorse umane - orientamento al lavoro agile </t>
  </si>
  <si>
    <t xml:space="preserve">sa prevenire e risolvere eventuali conflitti fra i collaboratori </t>
  </si>
  <si>
    <t>sa gestire le risorse finanziarie e strumentali affidate nel rispetto dei vincoli finanziari</t>
  </si>
  <si>
    <t>Responsabilità ed orientamento ai risultati</t>
  </si>
  <si>
    <t>partecipa proattivamente a percorsi formativi per l'autosviluppo delle compentenze direzionali, organizzative e digitali</t>
  </si>
  <si>
    <t>Relazione, integrazione e comunicazione</t>
  </si>
  <si>
    <t>sa censire i bisogni, promuovere e attivare  azioni formative e di crescita professionale per lo sviluppo del personale</t>
  </si>
  <si>
    <t xml:space="preserve">sa promuovere, vigilare e rispondere della corretta attuazione delle regole di condotta previste nel Codice di Comportamento dell'Ente </t>
  </si>
  <si>
    <t>ha capacità di valutazione dei propri collaboratori, dimostrata attraverso una significativa differenziazione dei giudizi senza disparità tra lavoratori agili e non</t>
  </si>
  <si>
    <t>sa analizzare il contesto in cui opera, i bisogni dell’utenza,  rispetto alle funzioni assegnate e sa tradurli in proposte di obiettivi e di programmi (vision)</t>
  </si>
  <si>
    <t xml:space="preserve">sa definire gli obiettivi gestionali, disporre il monitoraggio e la rendicontazione puntuale e periodica delle attività svolte dal personale  </t>
  </si>
  <si>
    <t>sa comunicare, ascoltare e relazionarsi in modo efficace con i colleghi e gli Amministratori</t>
  </si>
  <si>
    <t>si integra costantemente con gli Amministratori su obiettivi negoziati proponendo le eventuali variazioni a fronte di un mutato contesto realizzativo</t>
  </si>
  <si>
    <t>ha capacità di problem solving, in  un sistema di regole organizzative e risorse vincolate, ricercando forme alternative e/o innovative</t>
  </si>
  <si>
    <t>ha capacità di informare, ascoltare e coinvolgere il personale sugli obiettivi dell’unità organizzativa secondo le competenze, i talenti e la maturità professionale del personale cooordinato</t>
  </si>
  <si>
    <t xml:space="preserve">sa dirigere e gestire i processi di lavoro con flessibilità e coerenza con le esigenze organizzative e produttive </t>
  </si>
  <si>
    <t>sa definire adeguati standard di qualità dei servizi erogati rimuovendo le cause degli scostamenti</t>
  </si>
  <si>
    <t>sa gestire le entrate secondo i principi di efficienza e equità sociale</t>
  </si>
  <si>
    <t xml:space="preserve">sa redigere gli atti in modo regolare e conforme alle normative vigenti (controllo successivo regolarità atti - Legge 213/2012)  </t>
  </si>
  <si>
    <t xml:space="preserve">Misure di Prevenzione della Corruzione e Trasparenza  </t>
  </si>
  <si>
    <t>ha capacità di lavorare nel gruppo dei responsabili in modo partecipe e propositivo</t>
  </si>
  <si>
    <t>Misure di Prevenzione della Corruzione e Trasparenza</t>
  </si>
  <si>
    <t>sa promuovere nuove modalità operative e introdurre strumenti gestionali innovativi</t>
  </si>
  <si>
    <t>sa monitorare e confrontarsi sull’andamento e sui risultati attraverso momenti di verifica per fasi degli obiettivi e dare un conseguente feed back ai gruppi di lavoro</t>
  </si>
  <si>
    <t xml:space="preserve">sa delegare ed è capace di favorire l’autonomia dei collaboratori promuovendo un clima di fiducia e di responsabilità diffusa </t>
  </si>
  <si>
    <t xml:space="preserve">rispetta i tempi dei procedimenti e garantire una gestione flessibile e ottimale dei tempi di lavoro suoi e della sua organizzazione </t>
  </si>
  <si>
    <t>rispetta gli obblighi di pubblicazione in tema di Trasparenza ai sensi D.lgs. 33/2013 e s.m.i.</t>
  </si>
  <si>
    <t>definisce, rispetta e monitora le misure di contrasto alla corruzione previste dal PTPCT e secondo le direttive del RPCT</t>
  </si>
  <si>
    <t>ELEVATA QUALIFICAZIONE</t>
  </si>
  <si>
    <t>SETTORE</t>
  </si>
  <si>
    <t>Settore</t>
  </si>
  <si>
    <t>TITOLARE DI INCARICO DI ELEVATA QUALIFICAZIONE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</si>
</sst>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amily val="2"/>
    </font>
    <font>
      <sz val="10"/>
      <name val="Tahoma"/>
      <family val="2"/>
    </font>
    <font>
      <sz val="8"/>
      <name val="Tahoma"/>
      <family val="2"/>
    </font>
    <font>
      <b/>
      <sz val="9"/>
      <name val="Tahoma"/>
      <family val="2"/>
    </font>
    <font>
      <b/>
      <sz val="8"/>
      <name val="Tahoma"/>
      <family val="2"/>
    </font>
    <font>
      <sz val="9"/>
      <name val="Tahoma"/>
      <family val="2"/>
    </font>
    <font>
      <sz val="10"/>
      <name val="Arial"/>
      <family val="2"/>
    </font>
    <font>
      <b/>
      <sz val="6"/>
      <name val="Tahoma"/>
      <family val="2"/>
    </font>
    <font>
      <b/>
      <sz val="14"/>
      <name val="Tahoma"/>
      <family val="2"/>
    </font>
    <font>
      <b/>
      <sz val="11"/>
      <name val="Tahoma"/>
      <family val="2"/>
    </font>
    <font>
      <b/>
      <sz val="10"/>
      <name val="Tahoma"/>
      <family val="2"/>
    </font>
    <font>
      <sz val="9"/>
      <color indexed="10"/>
      <name val="Tahoma"/>
      <family val="2"/>
    </font>
    <font>
      <b/>
      <sz val="9"/>
      <color indexed="62"/>
      <name val="Tahoma"/>
      <family val="2"/>
    </font>
    <font>
      <sz val="10"/>
      <color indexed="10"/>
      <name val="Tahoma"/>
      <family val="2"/>
    </font>
    <font>
      <b/>
      <sz val="16"/>
      <name val="Tahoma"/>
      <family val="2"/>
    </font>
    <font>
      <i/>
      <sz val="9"/>
      <name val="Tahoma"/>
      <family val="2"/>
    </font>
    <font>
      <i/>
      <sz val="8"/>
      <name val="Tahoma"/>
      <family val="2"/>
    </font>
    <font>
      <i/>
      <sz val="10"/>
      <name val="Tahoma"/>
      <family val="2"/>
    </font>
    <font>
      <b/>
      <sz val="18"/>
      <name val="Tahoma"/>
      <family val="2"/>
    </font>
    <font>
      <b/>
      <sz val="11"/>
      <color theme="9" tint="-0.499984740745262"/>
      <name val="Tahoma"/>
      <family val="2"/>
    </font>
    <font>
      <sz val="9"/>
      <color indexed="81"/>
      <name val="Tahoma"/>
      <family val="2"/>
    </font>
    <font>
      <sz val="9"/>
      <color rgb="FF000000"/>
      <name val="Tahoma"/>
      <family val="2"/>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125">
        <bgColor theme="0"/>
      </patternFill>
    </fill>
    <fill>
      <patternFill patternType="gray0625">
        <bgColor theme="0"/>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auto="1"/>
        <bgColor indexed="64"/>
      </patternFill>
    </fill>
    <fill>
      <patternFill patternType="solid">
        <fgColor theme="4"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xf numFmtId="9" fontId="7" fillId="0" borderId="0" applyFont="0" applyFill="0" applyBorder="0" applyAlignment="0" applyProtection="0"/>
  </cellStyleXfs>
  <cellXfs count="154">
    <xf numFmtId="0" fontId="0" fillId="0" borderId="0" xfId="0"/>
    <xf numFmtId="0" fontId="2" fillId="0" borderId="0" xfId="0" applyFont="1"/>
    <xf numFmtId="0" fontId="3" fillId="2" borderId="3" xfId="0" applyFont="1" applyFill="1" applyBorder="1" applyAlignment="1">
      <alignment vertical="center" wrapText="1"/>
    </xf>
    <xf numFmtId="0" fontId="6" fillId="2" borderId="0" xfId="0" applyFont="1" applyFill="1" applyAlignment="1">
      <alignment vertical="center" wrapText="1"/>
    </xf>
    <xf numFmtId="0" fontId="3" fillId="2" borderId="4" xfId="0" applyFont="1" applyFill="1" applyBorder="1" applyAlignment="1">
      <alignment vertical="center" wrapText="1"/>
    </xf>
    <xf numFmtId="0" fontId="3" fillId="2" borderId="0" xfId="0" applyFont="1" applyFill="1" applyAlignment="1">
      <alignment vertical="center" wrapText="1"/>
    </xf>
    <xf numFmtId="0" fontId="2" fillId="0" borderId="0" xfId="0" applyFont="1" applyAlignment="1">
      <alignment vertical="center"/>
    </xf>
    <xf numFmtId="0" fontId="6" fillId="0" borderId="0" xfId="0" applyFont="1" applyAlignment="1">
      <alignment vertical="center"/>
    </xf>
    <xf numFmtId="0" fontId="9" fillId="0" borderId="2" xfId="0" applyFont="1" applyBorder="1" applyAlignment="1">
      <alignment vertical="center"/>
    </xf>
    <xf numFmtId="0" fontId="12" fillId="0" borderId="0" xfId="0" applyFont="1" applyAlignment="1">
      <alignment horizontal="center" vertical="center"/>
    </xf>
    <xf numFmtId="9" fontId="13" fillId="0" borderId="0" xfId="0" applyNumberFormat="1" applyFont="1" applyAlignment="1">
      <alignment horizontal="center" vertical="center"/>
    </xf>
    <xf numFmtId="10" fontId="14" fillId="0" borderId="0" xfId="0" applyNumberFormat="1" applyFont="1" applyAlignment="1">
      <alignment vertical="center"/>
    </xf>
    <xf numFmtId="0" fontId="14" fillId="0" borderId="0" xfId="0" applyFont="1" applyAlignment="1">
      <alignment vertical="center"/>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4" fillId="4" borderId="15" xfId="0" applyFont="1" applyFill="1" applyBorder="1" applyAlignment="1">
      <alignment horizontal="center" vertical="center"/>
    </xf>
    <xf numFmtId="0" fontId="4" fillId="5" borderId="15"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1" xfId="0" applyFont="1" applyFill="1" applyBorder="1" applyAlignment="1">
      <alignment horizontal="center" vertical="center"/>
    </xf>
    <xf numFmtId="0" fontId="2" fillId="0" borderId="0" xfId="0" applyFont="1" applyAlignment="1">
      <alignment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0" xfId="0" applyFont="1" applyAlignment="1">
      <alignment vertical="center" wrapText="1"/>
    </xf>
    <xf numFmtId="0" fontId="16" fillId="0" borderId="0" xfId="0" applyFont="1" applyAlignment="1">
      <alignment wrapText="1"/>
    </xf>
    <xf numFmtId="0" fontId="5" fillId="8" borderId="3" xfId="0" applyFont="1" applyFill="1" applyBorder="1" applyAlignment="1">
      <alignment horizontal="center" vertical="center" wrapText="1"/>
    </xf>
    <xf numFmtId="0" fontId="4" fillId="7" borderId="6" xfId="0" applyFont="1" applyFill="1" applyBorder="1" applyAlignment="1">
      <alignment horizontal="center" vertical="center"/>
    </xf>
    <xf numFmtId="0" fontId="9" fillId="9" borderId="0" xfId="0" applyFont="1" applyFill="1" applyAlignment="1">
      <alignment horizontal="center" vertical="center"/>
    </xf>
    <xf numFmtId="0" fontId="9" fillId="9" borderId="19" xfId="0" applyFont="1" applyFill="1" applyBorder="1" applyAlignment="1">
      <alignment horizontal="center" vertical="center"/>
    </xf>
    <xf numFmtId="0" fontId="4" fillId="11" borderId="3" xfId="0" applyFont="1" applyFill="1" applyBorder="1" applyAlignment="1">
      <alignment vertical="center" wrapText="1"/>
    </xf>
    <xf numFmtId="0" fontId="5" fillId="11" borderId="3" xfId="0" applyFont="1" applyFill="1" applyBorder="1" applyAlignment="1">
      <alignment horizontal="center" vertical="center" wrapText="1"/>
    </xf>
    <xf numFmtId="0" fontId="2" fillId="0" borderId="19" xfId="0" applyFont="1" applyBorder="1" applyAlignment="1">
      <alignment vertical="center" wrapText="1"/>
    </xf>
    <xf numFmtId="9" fontId="10" fillId="10" borderId="12" xfId="1"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2" fillId="0" borderId="7" xfId="0" applyFont="1" applyBorder="1" applyAlignment="1">
      <alignment vertical="center"/>
    </xf>
    <xf numFmtId="0" fontId="4" fillId="7" borderId="3" xfId="0" applyFont="1" applyFill="1" applyBorder="1" applyAlignment="1">
      <alignment vertical="center" wrapText="1"/>
    </xf>
    <xf numFmtId="0" fontId="6" fillId="0" borderId="0" xfId="0" applyFont="1" applyAlignment="1">
      <alignment horizontal="center" vertical="center" wrapText="1"/>
    </xf>
    <xf numFmtId="2" fontId="11" fillId="7" borderId="6" xfId="0" applyNumberFormat="1" applyFont="1" applyFill="1" applyBorder="1" applyAlignment="1">
      <alignment horizontal="center" vertical="center" wrapText="1"/>
    </xf>
    <xf numFmtId="9" fontId="20" fillId="10" borderId="16" xfId="0" applyNumberFormat="1" applyFont="1" applyFill="1" applyBorder="1" applyAlignment="1">
      <alignment horizontal="center" vertical="center"/>
    </xf>
    <xf numFmtId="9" fontId="20" fillId="7" borderId="2" xfId="0" applyNumberFormat="1" applyFont="1" applyFill="1" applyBorder="1" applyAlignment="1">
      <alignment horizontal="center" vertical="center"/>
    </xf>
    <xf numFmtId="0" fontId="9" fillId="0" borderId="0" xfId="0" applyFont="1" applyAlignment="1">
      <alignment vertical="center"/>
    </xf>
    <xf numFmtId="0" fontId="8" fillId="0" borderId="4" xfId="0" applyFont="1" applyBorder="1" applyAlignment="1">
      <alignment horizontal="center" vertical="top" wrapText="1"/>
    </xf>
    <xf numFmtId="0" fontId="2" fillId="6" borderId="0" xfId="0" applyFont="1" applyFill="1" applyAlignment="1">
      <alignment wrapText="1"/>
    </xf>
    <xf numFmtId="0" fontId="3" fillId="6" borderId="3" xfId="0" applyFont="1" applyFill="1" applyBorder="1" applyAlignment="1">
      <alignment vertical="center" wrapText="1"/>
    </xf>
    <xf numFmtId="0" fontId="9"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 fillId="4" borderId="24" xfId="0" applyFont="1" applyFill="1" applyBorder="1" applyAlignment="1">
      <alignment horizontal="center" vertical="center"/>
    </xf>
    <xf numFmtId="0" fontId="4" fillId="5" borderId="24"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8" xfId="0" applyFont="1" applyFill="1" applyBorder="1" applyAlignment="1">
      <alignment horizontal="center" vertical="center"/>
    </xf>
    <xf numFmtId="0" fontId="4" fillId="4" borderId="24"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28" xfId="0" applyFont="1" applyFill="1" applyBorder="1" applyAlignment="1" applyProtection="1">
      <alignment horizontal="center" vertical="center"/>
      <protection locked="0"/>
    </xf>
    <xf numFmtId="2" fontId="11" fillId="7" borderId="6" xfId="0" applyNumberFormat="1" applyFont="1" applyFill="1" applyBorder="1" applyAlignment="1" applyProtection="1">
      <alignment horizontal="center" vertical="center" wrapText="1"/>
      <protection locked="0"/>
    </xf>
    <xf numFmtId="9" fontId="10" fillId="7" borderId="14"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11" fillId="10"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11" fillId="0" borderId="32" xfId="0" applyFont="1" applyBorder="1" applyAlignment="1">
      <alignment horizontal="center" vertical="center" wrapText="1"/>
    </xf>
    <xf numFmtId="0" fontId="4" fillId="6" borderId="33" xfId="0" applyFont="1" applyFill="1" applyBorder="1" applyAlignment="1">
      <alignment horizontal="center" vertical="center"/>
    </xf>
    <xf numFmtId="0" fontId="11" fillId="0" borderId="34" xfId="0" applyFont="1" applyBorder="1" applyAlignment="1">
      <alignment horizontal="center" vertical="center" wrapText="1"/>
    </xf>
    <xf numFmtId="0" fontId="3" fillId="0" borderId="3" xfId="0" applyFont="1" applyBorder="1" applyAlignment="1">
      <alignment vertical="center" wrapText="1"/>
    </xf>
    <xf numFmtId="0" fontId="4" fillId="6" borderId="35" xfId="0" applyFont="1" applyFill="1" applyBorder="1" applyAlignment="1">
      <alignment horizontal="center" vertical="center"/>
    </xf>
    <xf numFmtId="0" fontId="9" fillId="0" borderId="34" xfId="0" applyFont="1" applyBorder="1" applyAlignment="1">
      <alignment horizontal="center" vertical="center" wrapText="1"/>
    </xf>
    <xf numFmtId="0" fontId="18" fillId="0" borderId="3" xfId="0" applyFont="1" applyBorder="1" applyAlignment="1">
      <alignment horizontal="center" vertical="center"/>
    </xf>
    <xf numFmtId="10" fontId="19" fillId="0" borderId="9" xfId="2" applyNumberFormat="1" applyFont="1" applyFill="1" applyBorder="1" applyAlignment="1">
      <alignment horizontal="center" vertical="center"/>
    </xf>
    <xf numFmtId="10" fontId="19" fillId="0" borderId="22" xfId="2" applyNumberFormat="1" applyFont="1" applyFill="1" applyBorder="1" applyAlignment="1">
      <alignment horizontal="center" vertical="center"/>
    </xf>
    <xf numFmtId="10" fontId="19" fillId="0" borderId="12" xfId="2" applyNumberFormat="1" applyFont="1" applyFill="1" applyBorder="1" applyAlignment="1">
      <alignment horizontal="center" vertical="center"/>
    </xf>
    <xf numFmtId="10" fontId="19" fillId="0" borderId="20" xfId="2" applyNumberFormat="1" applyFont="1" applyFill="1" applyBorder="1" applyAlignment="1">
      <alignment horizontal="center" vertical="center"/>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10" fontId="9" fillId="10" borderId="8" xfId="2" applyNumberFormat="1" applyFont="1" applyFill="1" applyBorder="1" applyAlignment="1">
      <alignment horizontal="center" vertical="center"/>
    </xf>
    <xf numFmtId="10" fontId="9" fillId="10" borderId="2" xfId="2" applyNumberFormat="1" applyFont="1" applyFill="1" applyBorder="1" applyAlignment="1">
      <alignment horizontal="center" vertical="center"/>
    </xf>
    <xf numFmtId="10" fontId="9" fillId="7" borderId="8" xfId="2" applyNumberFormat="1" applyFont="1" applyFill="1" applyBorder="1" applyAlignment="1">
      <alignment horizontal="center" vertical="center"/>
    </xf>
    <xf numFmtId="10" fontId="9" fillId="7" borderId="2" xfId="2" applyNumberFormat="1" applyFont="1" applyFill="1" applyBorder="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3"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2" fillId="7" borderId="2" xfId="0" applyFont="1" applyFill="1" applyBorder="1" applyAlignment="1">
      <alignment horizontal="center" vertical="center"/>
    </xf>
    <xf numFmtId="10" fontId="9" fillId="7" borderId="8" xfId="0" applyNumberFormat="1" applyFont="1" applyFill="1" applyBorder="1" applyAlignment="1">
      <alignment horizontal="center" vertical="center"/>
    </xf>
    <xf numFmtId="10" fontId="9" fillId="7" borderId="2" xfId="0" applyNumberFormat="1" applyFont="1" applyFill="1" applyBorder="1" applyAlignment="1">
      <alignment horizontal="center" vertical="center"/>
    </xf>
    <xf numFmtId="0" fontId="10" fillId="6" borderId="15" xfId="0" applyFont="1" applyFill="1" applyBorder="1" applyAlignment="1">
      <alignment horizontal="center" vertical="center"/>
    </xf>
    <xf numFmtId="2" fontId="9" fillId="7" borderId="3" xfId="0" applyNumberFormat="1" applyFont="1" applyFill="1" applyBorder="1" applyAlignment="1">
      <alignment horizontal="center" vertical="center"/>
    </xf>
    <xf numFmtId="2" fontId="9" fillId="7" borderId="27" xfId="0" applyNumberFormat="1" applyFont="1" applyFill="1" applyBorder="1" applyAlignment="1">
      <alignment horizontal="center" vertical="center"/>
    </xf>
    <xf numFmtId="0" fontId="10" fillId="6" borderId="30" xfId="0" applyFont="1" applyFill="1" applyBorder="1" applyAlignment="1">
      <alignment horizontal="center" vertical="center"/>
    </xf>
    <xf numFmtId="2" fontId="9" fillId="7" borderId="30" xfId="0" applyNumberFormat="1" applyFont="1" applyFill="1" applyBorder="1" applyAlignment="1">
      <alignment horizontal="center" vertical="center"/>
    </xf>
    <xf numFmtId="2" fontId="9" fillId="7" borderId="31" xfId="0" applyNumberFormat="1" applyFont="1" applyFill="1" applyBorder="1" applyAlignment="1">
      <alignment horizontal="center" vertical="center"/>
    </xf>
    <xf numFmtId="0" fontId="9" fillId="9" borderId="18" xfId="0" applyFont="1" applyFill="1" applyBorder="1" applyAlignment="1">
      <alignment horizontal="center" vertical="center"/>
    </xf>
    <xf numFmtId="0" fontId="9" fillId="9" borderId="19"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20" xfId="0" applyFont="1" applyFill="1" applyBorder="1" applyAlignment="1">
      <alignment horizontal="center" vertical="center"/>
    </xf>
    <xf numFmtId="0" fontId="10" fillId="6" borderId="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10" fillId="0" borderId="18" xfId="0" applyFont="1" applyBorder="1" applyAlignment="1">
      <alignment horizontal="lef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5" fillId="10" borderId="1"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7" borderId="23" xfId="0" applyFont="1" applyFill="1" applyBorder="1" applyAlignment="1">
      <alignment horizontal="left" vertical="center" wrapText="1"/>
    </xf>
    <xf numFmtId="0" fontId="5" fillId="7" borderId="15" xfId="0" applyFont="1" applyFill="1" applyBorder="1" applyAlignment="1">
      <alignment horizontal="left" vertical="center" wrapText="1"/>
    </xf>
    <xf numFmtId="2" fontId="5" fillId="7" borderId="15" xfId="0" applyNumberFormat="1" applyFont="1" applyFill="1" applyBorder="1" applyAlignment="1">
      <alignment horizontal="center" vertical="center"/>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8" xfId="0" applyFont="1" applyFill="1" applyBorder="1" applyAlignment="1">
      <alignment horizontal="left" vertical="center"/>
    </xf>
    <xf numFmtId="0" fontId="4" fillId="7" borderId="2" xfId="0" applyFont="1" applyFill="1" applyBorder="1" applyAlignment="1">
      <alignment horizontal="left" vertical="center"/>
    </xf>
    <xf numFmtId="0" fontId="4" fillId="6" borderId="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4" fillId="7" borderId="24" xfId="0" applyFont="1" applyFill="1" applyBorder="1" applyAlignment="1">
      <alignment horizontal="center" vertical="center" wrapText="1"/>
    </xf>
    <xf numFmtId="2" fontId="9" fillId="7" borderId="17" xfId="0" applyNumberFormat="1" applyFont="1" applyFill="1" applyBorder="1" applyAlignment="1">
      <alignment horizontal="center" vertical="center"/>
    </xf>
    <xf numFmtId="2" fontId="9" fillId="7" borderId="26"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11" fillId="10" borderId="12" xfId="0" applyFont="1" applyFill="1" applyBorder="1" applyAlignment="1">
      <alignment horizontal="center" vertical="center" wrapText="1"/>
    </xf>
    <xf numFmtId="0" fontId="11" fillId="10" borderId="20" xfId="0" applyFont="1" applyFill="1" applyBorder="1" applyAlignment="1">
      <alignment horizontal="center" vertical="center" wrapText="1"/>
    </xf>
    <xf numFmtId="10" fontId="9" fillId="10" borderId="12" xfId="2" applyNumberFormat="1" applyFont="1" applyFill="1" applyBorder="1" applyAlignment="1">
      <alignment horizontal="center" vertical="center"/>
    </xf>
    <xf numFmtId="10" fontId="9" fillId="10" borderId="20" xfId="2" applyNumberFormat="1"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cellXfs>
  <cellStyles count="3">
    <cellStyle name="Normale" xfId="0" builtinId="0"/>
    <cellStyle name="Percentuale" xfId="1" builtinId="5"/>
    <cellStyle name="Percentu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andolfo/Desktop/Documents/doc%202/DASEIN/VALUTAZIONE%202011/Sistema%20val.%202011%20po%20ex%20art.%2031%20rev.%204/Metodologia_PO_Materiale%20da%20dare%20rev4/Variabili%20comportamentali%20e%20scheda%20rev%201.1%20%20PO%20NO%20D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sheetName val="cat_dir"/>
      <sheetName val="Scheda Segr"/>
      <sheetName val="Scheda Sindaco"/>
      <sheetName val="Scheda valutato"/>
    </sheetNames>
    <sheetDataSet>
      <sheetData sheetId="0" refreshError="1">
        <row r="6">
          <cell r="A6" t="b">
            <v>1</v>
          </cell>
        </row>
        <row r="7">
          <cell r="A7" t="b">
            <v>1</v>
          </cell>
        </row>
        <row r="8">
          <cell r="A8" t="b">
            <v>1</v>
          </cell>
        </row>
        <row r="9">
          <cell r="A9" t="b">
            <v>1</v>
          </cell>
        </row>
        <row r="10">
          <cell r="A10" t="b">
            <v>1</v>
          </cell>
        </row>
        <row r="11">
          <cell r="A11" t="b">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
  <dimension ref="A1:L82"/>
  <sheetViews>
    <sheetView showGridLines="0" tabSelected="1" topLeftCell="C49" zoomScale="85" zoomScaleNormal="85" workbookViewId="0">
      <selection activeCell="O42" sqref="O42"/>
    </sheetView>
  </sheetViews>
  <sheetFormatPr defaultColWidth="9.140625" defaultRowHeight="12.75" x14ac:dyDescent="0.2"/>
  <cols>
    <col min="1" max="2" width="9.140625" style="1" hidden="1" customWidth="1"/>
    <col min="3" max="3" width="52.42578125" style="25" customWidth="1"/>
    <col min="4" max="5" width="9.7109375" style="6" customWidth="1"/>
    <col min="6" max="6" width="10" style="6" customWidth="1"/>
    <col min="7" max="7" width="10.140625" style="6" customWidth="1"/>
    <col min="8" max="10" width="9.7109375" style="6" customWidth="1"/>
    <col min="11" max="12" width="9.7109375" style="1" customWidth="1"/>
    <col min="13" max="16384" width="9.140625" style="1"/>
  </cols>
  <sheetData>
    <row r="1" spans="1:12" ht="35.1" customHeight="1" thickBot="1" x14ac:dyDescent="0.25">
      <c r="C1" s="37" t="s">
        <v>76</v>
      </c>
      <c r="D1" s="67" t="s">
        <v>77</v>
      </c>
      <c r="E1" s="67"/>
      <c r="F1" s="67"/>
      <c r="G1" s="67"/>
      <c r="H1" s="67"/>
      <c r="I1" s="67"/>
      <c r="J1" s="67"/>
      <c r="K1" s="27" t="s">
        <v>2</v>
      </c>
      <c r="L1" s="8">
        <v>2026</v>
      </c>
    </row>
    <row r="2" spans="1:12" ht="35.1" customHeight="1" x14ac:dyDescent="0.2">
      <c r="C2" s="37" t="s">
        <v>75</v>
      </c>
      <c r="D2" s="67" t="s">
        <v>27</v>
      </c>
      <c r="E2" s="67"/>
      <c r="F2" s="67"/>
      <c r="G2" s="67"/>
      <c r="H2" s="67"/>
      <c r="I2" s="67"/>
      <c r="J2" s="67"/>
      <c r="K2" s="20"/>
      <c r="L2" s="42"/>
    </row>
    <row r="3" spans="1:12" s="20" customFormat="1" ht="45" customHeight="1" x14ac:dyDescent="0.2">
      <c r="C3" s="38" t="s">
        <v>32</v>
      </c>
      <c r="D3" s="43" t="s">
        <v>33</v>
      </c>
      <c r="E3" s="43" t="s">
        <v>39</v>
      </c>
      <c r="F3" s="43" t="s">
        <v>34</v>
      </c>
      <c r="G3" s="43" t="s">
        <v>35</v>
      </c>
      <c r="H3" s="43" t="s">
        <v>36</v>
      </c>
      <c r="I3" s="43" t="s">
        <v>37</v>
      </c>
      <c r="J3" s="43" t="s">
        <v>38</v>
      </c>
    </row>
    <row r="4" spans="1:12" s="20" customFormat="1" ht="35.1" customHeight="1" x14ac:dyDescent="0.2">
      <c r="A4" s="20" t="b">
        <f>IF([1]PROG!$A$6=TRUE,TRUE,"")</f>
        <v>1</v>
      </c>
      <c r="C4" s="30" t="s">
        <v>43</v>
      </c>
      <c r="D4" s="26">
        <v>1</v>
      </c>
      <c r="E4" s="26">
        <v>2</v>
      </c>
      <c r="F4" s="26">
        <v>3</v>
      </c>
      <c r="G4" s="26">
        <v>4</v>
      </c>
      <c r="H4" s="26">
        <v>5</v>
      </c>
      <c r="I4" s="26">
        <v>6</v>
      </c>
      <c r="J4" s="26">
        <v>7</v>
      </c>
    </row>
    <row r="5" spans="1:12" s="20" customFormat="1" ht="35.1" customHeight="1" x14ac:dyDescent="0.2">
      <c r="A5" s="20" t="b">
        <f>IF([1]PROG!$A$6=TRUE,TRUE,"")</f>
        <v>1</v>
      </c>
      <c r="C5" s="2" t="s">
        <v>56</v>
      </c>
      <c r="D5" s="21"/>
      <c r="E5" s="22"/>
      <c r="F5" s="22"/>
      <c r="G5" s="22"/>
      <c r="H5" s="22"/>
      <c r="I5" s="22"/>
      <c r="J5" s="22"/>
    </row>
    <row r="6" spans="1:12" s="20" customFormat="1" ht="35.1" customHeight="1" x14ac:dyDescent="0.2">
      <c r="A6" s="20" t="b">
        <f>IF([1]PROG!$A$6=TRUE,TRUE,"")</f>
        <v>1</v>
      </c>
      <c r="C6" s="64" t="s">
        <v>57</v>
      </c>
      <c r="D6" s="22"/>
      <c r="E6" s="22"/>
      <c r="F6" s="22"/>
      <c r="G6" s="22"/>
      <c r="H6" s="22"/>
      <c r="I6" s="22"/>
      <c r="J6" s="22"/>
    </row>
    <row r="7" spans="1:12" s="20" customFormat="1" ht="35.1" customHeight="1" x14ac:dyDescent="0.2">
      <c r="C7" s="2" t="s">
        <v>62</v>
      </c>
      <c r="D7" s="23"/>
      <c r="E7" s="23"/>
      <c r="F7" s="23"/>
      <c r="G7" s="23"/>
      <c r="H7" s="23"/>
      <c r="I7" s="23"/>
      <c r="J7" s="23"/>
    </row>
    <row r="8" spans="1:12" s="20" customFormat="1" ht="35.1" customHeight="1" x14ac:dyDescent="0.2">
      <c r="C8" s="2" t="s">
        <v>67</v>
      </c>
      <c r="D8" s="23"/>
      <c r="E8" s="23"/>
      <c r="F8" s="23"/>
      <c r="G8" s="23"/>
      <c r="H8" s="23"/>
      <c r="I8" s="23"/>
      <c r="J8" s="23"/>
    </row>
    <row r="9" spans="1:12" s="20" customFormat="1" ht="35.1" customHeight="1" thickBot="1" x14ac:dyDescent="0.25">
      <c r="A9" s="20" t="b">
        <f>IF([1]PROG!$A$6=TRUE,TRUE,"")</f>
        <v>1</v>
      </c>
      <c r="C9" s="2" t="s">
        <v>51</v>
      </c>
      <c r="D9" s="23"/>
      <c r="E9" s="23"/>
      <c r="F9" s="23"/>
      <c r="G9" s="23"/>
      <c r="H9" s="23"/>
      <c r="I9" s="23"/>
      <c r="J9" s="23"/>
    </row>
    <row r="10" spans="1:12" s="20" customFormat="1" ht="35.1" customHeight="1" thickBot="1" x14ac:dyDescent="0.25">
      <c r="A10" s="20" t="b">
        <f>IF([1]PROG!$A$7=TRUE, TRUE, "")</f>
        <v>1</v>
      </c>
      <c r="C10" s="3"/>
      <c r="D10" s="52">
        <f>((IF(D5="X",D4,"0")+(IF(D6="X",D4,"0")+(IF(D7="X",D4,"0")+(IF(D8="X",D4,"0")+(IF(D9="X",D4,"0")))))))</f>
        <v>0</v>
      </c>
      <c r="E10" s="52">
        <f t="shared" ref="E10:J10" si="0">((IF(E5="X",E4,"0")+(IF(E6="X",E4,"0")+(IF(E7="X",E4,"0")+(IF(E8="X",E4,"0")+(IF(E9="X",E4,"0")))))))</f>
        <v>0</v>
      </c>
      <c r="F10" s="52">
        <f t="shared" si="0"/>
        <v>0</v>
      </c>
      <c r="G10" s="53">
        <f t="shared" si="0"/>
        <v>0</v>
      </c>
      <c r="H10" s="54">
        <f t="shared" si="0"/>
        <v>0</v>
      </c>
      <c r="I10" s="54">
        <f t="shared" si="0"/>
        <v>0</v>
      </c>
      <c r="J10" s="55">
        <f t="shared" si="0"/>
        <v>0</v>
      </c>
      <c r="K10" s="56">
        <f>SUM(D10:J10)/5</f>
        <v>0</v>
      </c>
    </row>
    <row r="11" spans="1:12" s="20" customFormat="1" ht="35.1" customHeight="1" x14ac:dyDescent="0.2">
      <c r="A11" s="20" t="b">
        <f>IF([1]PROG!$A$7=TRUE, TRUE, "")</f>
        <v>1</v>
      </c>
      <c r="C11" s="30" t="s">
        <v>52</v>
      </c>
      <c r="D11" s="31">
        <v>1</v>
      </c>
      <c r="E11" s="31">
        <v>2</v>
      </c>
      <c r="F11" s="31">
        <v>3</v>
      </c>
      <c r="G11" s="31">
        <v>4</v>
      </c>
      <c r="H11" s="31">
        <v>5</v>
      </c>
      <c r="I11" s="31">
        <v>6</v>
      </c>
      <c r="J11" s="31">
        <v>7</v>
      </c>
    </row>
    <row r="12" spans="1:12" s="20" customFormat="1" ht="35.1" customHeight="1" x14ac:dyDescent="0.2">
      <c r="C12" s="2" t="s">
        <v>58</v>
      </c>
      <c r="D12" s="22"/>
      <c r="E12" s="22"/>
      <c r="F12" s="22"/>
      <c r="G12" s="22"/>
      <c r="H12" s="22"/>
      <c r="I12" s="22"/>
      <c r="J12" s="22"/>
    </row>
    <row r="13" spans="1:12" s="20" customFormat="1" ht="35.1" customHeight="1" x14ac:dyDescent="0.2">
      <c r="C13" s="4" t="s">
        <v>44</v>
      </c>
      <c r="D13" s="23"/>
      <c r="E13" s="23"/>
      <c r="F13" s="23"/>
      <c r="G13" s="23"/>
      <c r="H13" s="23"/>
      <c r="I13" s="23"/>
      <c r="J13" s="23"/>
    </row>
    <row r="14" spans="1:12" s="20" customFormat="1" ht="35.1" customHeight="1" thickBot="1" x14ac:dyDescent="0.25">
      <c r="C14" s="2" t="s">
        <v>59</v>
      </c>
      <c r="D14" s="23"/>
      <c r="E14" s="23"/>
      <c r="F14" s="23"/>
      <c r="G14" s="23"/>
      <c r="H14" s="23"/>
      <c r="I14" s="23"/>
      <c r="J14" s="63"/>
    </row>
    <row r="15" spans="1:12" s="20" customFormat="1" ht="35.1" customHeight="1" thickBot="1" x14ac:dyDescent="0.25">
      <c r="A15" s="20" t="b">
        <f>IF([1]PROG!$A$8=TRUE, TRUE,"")</f>
        <v>1</v>
      </c>
      <c r="C15" s="2"/>
      <c r="D15" s="48">
        <f t="shared" ref="D15:J15" si="1">((IF(D12="X",D$11,"0")+(IF(D13="X",D$11,"0")+(IF(D14="X",D$11,"0")))))</f>
        <v>0</v>
      </c>
      <c r="E15" s="48">
        <f t="shared" si="1"/>
        <v>0</v>
      </c>
      <c r="F15" s="48">
        <f t="shared" si="1"/>
        <v>0</v>
      </c>
      <c r="G15" s="49">
        <f t="shared" si="1"/>
        <v>0</v>
      </c>
      <c r="H15" s="50">
        <f t="shared" si="1"/>
        <v>0</v>
      </c>
      <c r="I15" s="50">
        <f t="shared" si="1"/>
        <v>0</v>
      </c>
      <c r="J15" s="62">
        <f t="shared" si="1"/>
        <v>0</v>
      </c>
      <c r="K15" s="39">
        <f>SUM(D15:J15)/3</f>
        <v>0</v>
      </c>
    </row>
    <row r="16" spans="1:12" s="20" customFormat="1" ht="35.1" customHeight="1" x14ac:dyDescent="0.2">
      <c r="A16" s="20" t="b">
        <f>IF([1]PROG!$A$8=TRUE, TRUE,"")</f>
        <v>1</v>
      </c>
      <c r="C16" s="30" t="s">
        <v>45</v>
      </c>
      <c r="D16" s="31">
        <v>1</v>
      </c>
      <c r="E16" s="31">
        <v>2</v>
      </c>
      <c r="F16" s="31">
        <v>3</v>
      </c>
      <c r="G16" s="31">
        <v>4</v>
      </c>
      <c r="H16" s="31">
        <v>5</v>
      </c>
      <c r="I16" s="31">
        <v>6</v>
      </c>
      <c r="J16" s="31">
        <v>7</v>
      </c>
    </row>
    <row r="17" spans="1:11" s="20" customFormat="1" ht="35.1" customHeight="1" x14ac:dyDescent="0.2">
      <c r="A17" s="20" t="b">
        <f>IF([1]PROG!$A$8=TRUE, TRUE,"")</f>
        <v>1</v>
      </c>
      <c r="C17" s="4" t="s">
        <v>60</v>
      </c>
      <c r="D17" s="22"/>
      <c r="E17" s="22"/>
      <c r="F17" s="22"/>
      <c r="G17" s="22"/>
      <c r="H17" s="22"/>
      <c r="I17" s="22"/>
      <c r="J17" s="22"/>
    </row>
    <row r="18" spans="1:11" s="20" customFormat="1" ht="35.1" customHeight="1" x14ac:dyDescent="0.2">
      <c r="C18" s="2" t="s">
        <v>46</v>
      </c>
      <c r="D18" s="22"/>
      <c r="E18" s="22"/>
      <c r="F18" s="22"/>
      <c r="G18" s="22"/>
      <c r="H18" s="22"/>
      <c r="I18" s="22"/>
      <c r="J18" s="22"/>
    </row>
    <row r="19" spans="1:11" s="20" customFormat="1" ht="35.1" customHeight="1" thickBot="1" x14ac:dyDescent="0.25">
      <c r="C19" s="2" t="s">
        <v>69</v>
      </c>
      <c r="D19" s="22"/>
      <c r="E19" s="22"/>
      <c r="F19" s="22"/>
      <c r="G19" s="22"/>
      <c r="H19" s="22"/>
      <c r="I19" s="22"/>
      <c r="J19" s="22"/>
    </row>
    <row r="20" spans="1:11" s="20" customFormat="1" ht="35.1" customHeight="1" thickBot="1" x14ac:dyDescent="0.25">
      <c r="A20" s="20" t="b">
        <f>IF([1]PROG!$A$9=TRUE, TRUE,"")</f>
        <v>1</v>
      </c>
      <c r="C20" s="15"/>
      <c r="D20" s="48">
        <f t="shared" ref="D20:J20" si="2">((IF(D16="X",D$16,"0")+(IF(D17="X",D$16,"0")+(IF(D18="X",D$16,"0")+(IF(D19="X",D$16,"0"))))))</f>
        <v>0</v>
      </c>
      <c r="E20" s="48">
        <f t="shared" si="2"/>
        <v>0</v>
      </c>
      <c r="F20" s="48">
        <f t="shared" si="2"/>
        <v>0</v>
      </c>
      <c r="G20" s="49">
        <f t="shared" si="2"/>
        <v>0</v>
      </c>
      <c r="H20" s="50">
        <f t="shared" si="2"/>
        <v>0</v>
      </c>
      <c r="I20" s="50">
        <f t="shared" si="2"/>
        <v>0</v>
      </c>
      <c r="J20" s="51">
        <f t="shared" si="2"/>
        <v>0</v>
      </c>
      <c r="K20" s="39">
        <f>SUM(D20:J20)/3</f>
        <v>0</v>
      </c>
    </row>
    <row r="21" spans="1:11" s="20" customFormat="1" ht="35.1" customHeight="1" x14ac:dyDescent="0.2">
      <c r="A21" s="20" t="b">
        <f>IF([1]PROG!$A$9=TRUE, TRUE,"")</f>
        <v>1</v>
      </c>
      <c r="C21" s="30" t="s">
        <v>47</v>
      </c>
      <c r="D21" s="31">
        <v>1</v>
      </c>
      <c r="E21" s="31">
        <v>2</v>
      </c>
      <c r="F21" s="31">
        <v>3</v>
      </c>
      <c r="G21" s="31">
        <v>4</v>
      </c>
      <c r="H21" s="31">
        <v>5</v>
      </c>
      <c r="I21" s="31">
        <v>6</v>
      </c>
      <c r="J21" s="31">
        <v>7</v>
      </c>
    </row>
    <row r="22" spans="1:11" s="20" customFormat="1" ht="35.1" customHeight="1" x14ac:dyDescent="0.2">
      <c r="A22" s="20" t="b">
        <f>IF([1]PROG!$A$9=TRUE, TRUE,"")</f>
        <v>1</v>
      </c>
      <c r="C22" s="2" t="s">
        <v>61</v>
      </c>
      <c r="D22" s="21"/>
      <c r="E22" s="22"/>
      <c r="F22" s="22"/>
      <c r="G22" s="22"/>
      <c r="H22" s="22"/>
      <c r="I22" s="22"/>
      <c r="J22" s="22"/>
    </row>
    <row r="23" spans="1:11" s="44" customFormat="1" ht="35.1" customHeight="1" x14ac:dyDescent="0.2">
      <c r="C23" s="2" t="s">
        <v>70</v>
      </c>
      <c r="D23" s="46"/>
      <c r="E23" s="47"/>
      <c r="F23" s="47"/>
      <c r="G23" s="47"/>
      <c r="H23" s="47"/>
      <c r="I23" s="47"/>
      <c r="J23" s="47"/>
    </row>
    <row r="24" spans="1:11" s="20" customFormat="1" ht="35.1" customHeight="1" x14ac:dyDescent="0.2">
      <c r="C24" s="2" t="s">
        <v>71</v>
      </c>
      <c r="D24" s="21"/>
      <c r="E24" s="22"/>
      <c r="F24" s="22"/>
      <c r="G24" s="22"/>
      <c r="H24" s="22"/>
      <c r="I24" s="22"/>
      <c r="J24" s="22"/>
    </row>
    <row r="25" spans="1:11" s="20" customFormat="1" ht="35.1" customHeight="1" x14ac:dyDescent="0.2">
      <c r="C25" s="64" t="s">
        <v>48</v>
      </c>
      <c r="D25" s="21"/>
      <c r="E25" s="22"/>
      <c r="F25" s="22"/>
      <c r="G25" s="22"/>
      <c r="H25" s="22"/>
      <c r="I25" s="22"/>
      <c r="J25" s="22"/>
    </row>
    <row r="26" spans="1:11" s="20" customFormat="1" ht="35.1" customHeight="1" x14ac:dyDescent="0.2">
      <c r="C26" s="2" t="s">
        <v>53</v>
      </c>
      <c r="D26" s="21"/>
      <c r="E26" s="22"/>
      <c r="F26" s="22"/>
      <c r="G26" s="22"/>
      <c r="H26" s="22"/>
      <c r="I26" s="22"/>
      <c r="J26" s="22"/>
    </row>
    <row r="27" spans="1:11" s="20" customFormat="1" ht="35.1" customHeight="1" thickBot="1" x14ac:dyDescent="0.25">
      <c r="A27" s="20" t="b">
        <f>IF([1]PROG!$A$9=TRUE, TRUE,"")</f>
        <v>1</v>
      </c>
      <c r="C27" s="2" t="s">
        <v>55</v>
      </c>
      <c r="D27" s="22"/>
      <c r="E27" s="22"/>
      <c r="F27" s="22"/>
      <c r="G27" s="22"/>
      <c r="H27" s="22"/>
      <c r="I27" s="22"/>
      <c r="J27" s="22"/>
    </row>
    <row r="28" spans="1:11" s="20" customFormat="1" ht="35.1" customHeight="1" thickBot="1" x14ac:dyDescent="0.25">
      <c r="A28" s="20" t="b">
        <f>IF([1]PROG!$A$10=TRUE, TRUE,"")</f>
        <v>1</v>
      </c>
      <c r="C28" s="5"/>
      <c r="D28" s="48">
        <f t="shared" ref="D28:J28" si="3">((IF(D22="X",D$21,"0")+(IF(D23="X",D$21,"0")+(IF(D24="X",D$21,"0")+(IF(D25="X",D$21,"0")+(IF(D26="X",D$21,"0")+(IF(D27="X",D$21,"0"))))))))</f>
        <v>0</v>
      </c>
      <c r="E28" s="48">
        <f t="shared" si="3"/>
        <v>0</v>
      </c>
      <c r="F28" s="48">
        <f t="shared" si="3"/>
        <v>0</v>
      </c>
      <c r="G28" s="49">
        <f t="shared" si="3"/>
        <v>0</v>
      </c>
      <c r="H28" s="50">
        <f t="shared" si="3"/>
        <v>0</v>
      </c>
      <c r="I28" s="50">
        <f t="shared" si="3"/>
        <v>0</v>
      </c>
      <c r="J28" s="51">
        <f t="shared" si="3"/>
        <v>0</v>
      </c>
      <c r="K28" s="39">
        <f>SUM(D28:J28)/6</f>
        <v>0</v>
      </c>
    </row>
    <row r="29" spans="1:11" s="20" customFormat="1" ht="35.1" customHeight="1" x14ac:dyDescent="0.2">
      <c r="A29" s="20" t="b">
        <f>IF([1]PROG!$A$10=TRUE, TRUE,"")</f>
        <v>1</v>
      </c>
      <c r="C29" s="30" t="s">
        <v>1</v>
      </c>
      <c r="D29" s="31">
        <v>1</v>
      </c>
      <c r="E29" s="31">
        <v>2</v>
      </c>
      <c r="F29" s="31">
        <v>3</v>
      </c>
      <c r="G29" s="31">
        <v>4</v>
      </c>
      <c r="H29" s="31">
        <v>5</v>
      </c>
      <c r="I29" s="31">
        <v>6</v>
      </c>
      <c r="J29" s="31">
        <v>7</v>
      </c>
    </row>
    <row r="30" spans="1:11" s="20" customFormat="1" ht="35.1" customHeight="1" x14ac:dyDescent="0.2">
      <c r="A30" s="20" t="b">
        <f>IF([1]PROG!$A$10=TRUE, TRUE,"")</f>
        <v>1</v>
      </c>
      <c r="C30" s="2" t="s">
        <v>63</v>
      </c>
      <c r="D30" s="21"/>
      <c r="E30" s="22"/>
      <c r="F30" s="22"/>
      <c r="G30" s="22"/>
      <c r="H30" s="22"/>
      <c r="I30" s="22"/>
      <c r="J30" s="22"/>
    </row>
    <row r="31" spans="1:11" s="20" customFormat="1" ht="35.1" customHeight="1" thickBot="1" x14ac:dyDescent="0.25">
      <c r="C31" s="45" t="s">
        <v>72</v>
      </c>
      <c r="D31" s="21"/>
      <c r="E31" s="22"/>
      <c r="F31" s="22"/>
      <c r="G31" s="22"/>
      <c r="H31" s="22"/>
      <c r="I31" s="22"/>
      <c r="J31" s="22"/>
    </row>
    <row r="32" spans="1:11" s="20" customFormat="1" ht="35.1" customHeight="1" thickBot="1" x14ac:dyDescent="0.25">
      <c r="A32" s="20" t="b">
        <f>IF([1]PROG!$A$11=TRUE, TRUE,"")</f>
        <v>1</v>
      </c>
      <c r="C32" s="24"/>
      <c r="D32" s="48">
        <f t="shared" ref="D32:J32" si="4">((IF(D30="X",D$29,"0")+(IF(D31="X",D$29,"0"))))</f>
        <v>0</v>
      </c>
      <c r="E32" s="48">
        <f t="shared" si="4"/>
        <v>0</v>
      </c>
      <c r="F32" s="48">
        <f t="shared" si="4"/>
        <v>0</v>
      </c>
      <c r="G32" s="49">
        <f t="shared" si="4"/>
        <v>0</v>
      </c>
      <c r="H32" s="50">
        <f t="shared" si="4"/>
        <v>0</v>
      </c>
      <c r="I32" s="50">
        <f t="shared" si="4"/>
        <v>0</v>
      </c>
      <c r="J32" s="51">
        <f t="shared" si="4"/>
        <v>0</v>
      </c>
      <c r="K32" s="39">
        <f>SUM(D32:J32)/2</f>
        <v>0</v>
      </c>
    </row>
    <row r="33" spans="1:11" s="20" customFormat="1" ht="35.1" customHeight="1" x14ac:dyDescent="0.2">
      <c r="A33" s="20" t="b">
        <f>IF([1]PROG!$A$11=TRUE, TRUE,"")</f>
        <v>1</v>
      </c>
      <c r="C33" s="30" t="s">
        <v>0</v>
      </c>
      <c r="D33" s="31">
        <v>1</v>
      </c>
      <c r="E33" s="31">
        <v>2</v>
      </c>
      <c r="F33" s="31">
        <v>3</v>
      </c>
      <c r="G33" s="31">
        <v>4</v>
      </c>
      <c r="H33" s="31">
        <v>5</v>
      </c>
      <c r="I33" s="31">
        <v>6</v>
      </c>
      <c r="J33" s="31">
        <v>7</v>
      </c>
    </row>
    <row r="34" spans="1:11" s="20" customFormat="1" ht="35.1" customHeight="1" x14ac:dyDescent="0.2">
      <c r="A34" s="20" t="b">
        <f>IF([1]PROG!$A$11=TRUE, TRUE,"")</f>
        <v>1</v>
      </c>
      <c r="C34" s="2" t="s">
        <v>64</v>
      </c>
      <c r="D34" s="21"/>
      <c r="E34" s="22"/>
      <c r="F34" s="22"/>
      <c r="G34" s="22"/>
      <c r="H34" s="22"/>
      <c r="I34" s="22"/>
      <c r="J34" s="22"/>
    </row>
    <row r="35" spans="1:11" s="20" customFormat="1" ht="35.1" customHeight="1" thickBot="1" x14ac:dyDescent="0.25">
      <c r="A35" s="20" t="b">
        <f>IF([1]PROG!$A$11=TRUE, TRUE,"")</f>
        <v>1</v>
      </c>
      <c r="C35" s="2" t="s">
        <v>49</v>
      </c>
      <c r="D35" s="22"/>
      <c r="E35" s="22"/>
      <c r="F35" s="22"/>
      <c r="G35" s="22"/>
      <c r="H35" s="22"/>
      <c r="I35" s="22"/>
      <c r="J35" s="22"/>
    </row>
    <row r="36" spans="1:11" ht="35.1" customHeight="1" thickBot="1" x14ac:dyDescent="0.25">
      <c r="D36" s="16">
        <f t="shared" ref="D36:J36" si="5">((IF(D34="X",D$33,"0")+(IF(D35="X",D$33,"0"))))</f>
        <v>0</v>
      </c>
      <c r="E36" s="16">
        <f t="shared" si="5"/>
        <v>0</v>
      </c>
      <c r="F36" s="16">
        <f t="shared" si="5"/>
        <v>0</v>
      </c>
      <c r="G36" s="17">
        <f t="shared" si="5"/>
        <v>0</v>
      </c>
      <c r="H36" s="18">
        <f t="shared" si="5"/>
        <v>0</v>
      </c>
      <c r="I36" s="18">
        <f t="shared" si="5"/>
        <v>0</v>
      </c>
      <c r="J36" s="19">
        <f t="shared" si="5"/>
        <v>0</v>
      </c>
      <c r="K36" s="39">
        <f>SUM(D36:J36)/2</f>
        <v>0</v>
      </c>
    </row>
    <row r="37" spans="1:11" s="20" customFormat="1" ht="35.1" customHeight="1" x14ac:dyDescent="0.2">
      <c r="A37" s="20" t="b">
        <f>IF([1]PROG!$A$11=TRUE, TRUE,"")</f>
        <v>1</v>
      </c>
      <c r="C37" s="30" t="s">
        <v>66</v>
      </c>
      <c r="D37" s="31">
        <v>1</v>
      </c>
      <c r="E37" s="31">
        <v>2</v>
      </c>
      <c r="F37" s="31">
        <v>3</v>
      </c>
      <c r="G37" s="31">
        <v>4</v>
      </c>
      <c r="H37" s="31">
        <v>5</v>
      </c>
      <c r="I37" s="31">
        <v>6</v>
      </c>
      <c r="J37" s="31">
        <v>7</v>
      </c>
    </row>
    <row r="38" spans="1:11" s="20" customFormat="1" ht="35.1" customHeight="1" x14ac:dyDescent="0.2">
      <c r="C38" s="2" t="s">
        <v>65</v>
      </c>
      <c r="D38" s="22"/>
      <c r="E38" s="22"/>
      <c r="F38" s="22"/>
      <c r="G38" s="22"/>
      <c r="H38" s="22"/>
      <c r="I38" s="22"/>
      <c r="J38" s="22"/>
    </row>
    <row r="39" spans="1:11" s="20" customFormat="1" ht="35.1" customHeight="1" x14ac:dyDescent="0.2">
      <c r="C39" s="2" t="s">
        <v>73</v>
      </c>
      <c r="D39" s="21"/>
      <c r="E39" s="22"/>
      <c r="F39" s="22"/>
      <c r="G39" s="22"/>
      <c r="H39" s="22"/>
      <c r="I39" s="22"/>
      <c r="J39" s="22"/>
    </row>
    <row r="40" spans="1:11" s="20" customFormat="1" ht="35.1" customHeight="1" x14ac:dyDescent="0.2">
      <c r="C40" s="2" t="s">
        <v>74</v>
      </c>
      <c r="D40" s="21"/>
      <c r="E40" s="22"/>
      <c r="F40" s="22"/>
      <c r="G40" s="22"/>
      <c r="H40" s="22"/>
      <c r="I40" s="22"/>
      <c r="J40" s="22"/>
    </row>
    <row r="41" spans="1:11" s="20" customFormat="1" ht="35.1" customHeight="1" thickBot="1" x14ac:dyDescent="0.25">
      <c r="C41" s="2" t="s">
        <v>54</v>
      </c>
      <c r="D41" s="66"/>
      <c r="E41" s="61"/>
      <c r="F41" s="61"/>
      <c r="G41" s="61"/>
      <c r="H41" s="61"/>
      <c r="I41" s="61"/>
      <c r="J41" s="63"/>
    </row>
    <row r="42" spans="1:11" s="20" customFormat="1" ht="35.1" customHeight="1" thickBot="1" x14ac:dyDescent="0.25">
      <c r="A42" s="20" t="b">
        <f>IF([1]PROG!$A$11=TRUE, TRUE,"")</f>
        <v>1</v>
      </c>
      <c r="C42" s="24"/>
      <c r="D42" s="58">
        <f t="shared" ref="D42:J42" si="6">((IF(D38="X",D$37,"0")+(IF(D39="X",D$37,"0")+(IF(D40="X",D$37,"0")+(IF(D41="X",D$37,"0"))))))</f>
        <v>0</v>
      </c>
      <c r="E42" s="16">
        <f t="shared" si="6"/>
        <v>0</v>
      </c>
      <c r="F42" s="16">
        <f t="shared" si="6"/>
        <v>0</v>
      </c>
      <c r="G42" s="17">
        <f t="shared" si="6"/>
        <v>0</v>
      </c>
      <c r="H42" s="18">
        <f t="shared" si="6"/>
        <v>0</v>
      </c>
      <c r="I42" s="18">
        <f t="shared" si="6"/>
        <v>0</v>
      </c>
      <c r="J42" s="65">
        <f t="shared" si="6"/>
        <v>0</v>
      </c>
      <c r="K42" s="39">
        <f>SUM(D42:J42)/4</f>
        <v>0</v>
      </c>
    </row>
    <row r="43" spans="1:11" ht="15" customHeight="1" x14ac:dyDescent="0.2"/>
    <row r="44" spans="1:11" ht="15" customHeight="1" thickBot="1" x14ac:dyDescent="0.25">
      <c r="C44" s="6"/>
    </row>
    <row r="45" spans="1:11" ht="18" customHeight="1" thickBot="1" x14ac:dyDescent="0.25">
      <c r="C45" s="134" t="s">
        <v>76</v>
      </c>
      <c r="D45" s="135"/>
      <c r="E45" s="135"/>
      <c r="F45" s="135"/>
      <c r="G45" s="136"/>
      <c r="H45" s="27" t="s">
        <v>2</v>
      </c>
      <c r="I45" s="8">
        <f>L1</f>
        <v>2026</v>
      </c>
    </row>
    <row r="46" spans="1:11" ht="45" customHeight="1" thickBot="1" x14ac:dyDescent="0.25">
      <c r="C46" s="124" t="str">
        <f>D1</f>
        <v>Settore</v>
      </c>
      <c r="D46" s="125"/>
      <c r="E46" s="125"/>
      <c r="F46" s="125"/>
      <c r="G46" s="125"/>
      <c r="H46" s="126" t="s">
        <v>24</v>
      </c>
      <c r="I46" s="127"/>
      <c r="J46" s="128"/>
      <c r="K46" s="40">
        <v>0.52</v>
      </c>
    </row>
    <row r="47" spans="1:11" ht="18" customHeight="1" thickBot="1" x14ac:dyDescent="0.25">
      <c r="C47" s="134" t="s">
        <v>78</v>
      </c>
      <c r="D47" s="135"/>
      <c r="E47" s="135"/>
      <c r="F47" s="135"/>
      <c r="G47" s="136"/>
      <c r="H47" s="7"/>
      <c r="I47" s="7"/>
      <c r="J47" s="7"/>
      <c r="K47" s="7"/>
    </row>
    <row r="48" spans="1:11" ht="45" customHeight="1" thickBot="1" x14ac:dyDescent="0.25">
      <c r="C48" s="124" t="str">
        <f>D2</f>
        <v>NOME COGNOME</v>
      </c>
      <c r="D48" s="125"/>
      <c r="E48" s="125"/>
      <c r="F48" s="125"/>
      <c r="G48" s="125"/>
      <c r="H48" s="129" t="s">
        <v>25</v>
      </c>
      <c r="I48" s="130"/>
      <c r="J48" s="130"/>
      <c r="K48" s="41">
        <v>0.48</v>
      </c>
    </row>
    <row r="49" spans="3:11" ht="35.1" customHeight="1" thickBot="1" x14ac:dyDescent="0.25">
      <c r="C49" s="137" t="s">
        <v>29</v>
      </c>
      <c r="D49" s="138"/>
      <c r="E49" s="138"/>
      <c r="F49" s="138"/>
      <c r="G49" s="138"/>
      <c r="H49" s="139"/>
      <c r="I49" s="139"/>
      <c r="J49" s="139"/>
      <c r="K49" s="140"/>
    </row>
    <row r="50" spans="3:11" ht="54.95" customHeight="1" thickBot="1" x14ac:dyDescent="0.25">
      <c r="C50" s="148" t="s">
        <v>28</v>
      </c>
      <c r="D50" s="149"/>
      <c r="E50" s="33">
        <f>K46</f>
        <v>0.52</v>
      </c>
      <c r="F50" s="141" t="s">
        <v>3</v>
      </c>
      <c r="G50" s="142"/>
      <c r="H50" s="142"/>
      <c r="I50" s="143"/>
      <c r="J50" s="150">
        <v>1</v>
      </c>
      <c r="K50" s="151"/>
    </row>
    <row r="51" spans="3:11" ht="15" customHeight="1" thickBot="1" x14ac:dyDescent="0.25">
      <c r="C51" s="152"/>
      <c r="D51" s="153"/>
      <c r="E51" s="153"/>
      <c r="F51" s="153"/>
      <c r="G51" s="153"/>
      <c r="H51" s="153"/>
      <c r="I51" s="153"/>
      <c r="J51" s="153"/>
      <c r="K51" s="153"/>
    </row>
    <row r="52" spans="3:11" ht="45" customHeight="1" thickBot="1" x14ac:dyDescent="0.25">
      <c r="C52" s="80" t="s">
        <v>26</v>
      </c>
      <c r="D52" s="81"/>
      <c r="E52" s="82"/>
      <c r="F52" s="144" t="s">
        <v>4</v>
      </c>
      <c r="G52" s="144"/>
      <c r="H52" s="144" t="s">
        <v>42</v>
      </c>
      <c r="I52" s="144"/>
      <c r="J52" s="34"/>
      <c r="K52" s="35"/>
    </row>
    <row r="53" spans="3:11" ht="30" customHeight="1" x14ac:dyDescent="0.2">
      <c r="C53" s="83" t="s">
        <v>50</v>
      </c>
      <c r="D53" s="84"/>
      <c r="E53" s="84"/>
      <c r="F53" s="147"/>
      <c r="G53" s="147"/>
      <c r="H53" s="145">
        <f>K10</f>
        <v>0</v>
      </c>
      <c r="I53" s="146"/>
      <c r="J53" s="28"/>
      <c r="K53" s="29"/>
    </row>
    <row r="54" spans="3:11" ht="30" customHeight="1" x14ac:dyDescent="0.2">
      <c r="C54" s="85" t="s">
        <v>52</v>
      </c>
      <c r="D54" s="86"/>
      <c r="E54" s="86"/>
      <c r="F54" s="101"/>
      <c r="G54" s="101"/>
      <c r="H54" s="92">
        <f>K15</f>
        <v>0</v>
      </c>
      <c r="I54" s="93"/>
      <c r="J54" s="28"/>
      <c r="K54" s="29"/>
    </row>
    <row r="55" spans="3:11" ht="30" customHeight="1" x14ac:dyDescent="0.2">
      <c r="C55" s="85" t="s">
        <v>45</v>
      </c>
      <c r="D55" s="86"/>
      <c r="E55" s="86"/>
      <c r="F55" s="101"/>
      <c r="G55" s="101"/>
      <c r="H55" s="92">
        <f>K20</f>
        <v>0</v>
      </c>
      <c r="I55" s="93"/>
      <c r="J55" s="28"/>
      <c r="K55" s="29"/>
    </row>
    <row r="56" spans="3:11" ht="30" customHeight="1" x14ac:dyDescent="0.2">
      <c r="C56" s="85" t="s">
        <v>47</v>
      </c>
      <c r="D56" s="86"/>
      <c r="E56" s="86"/>
      <c r="F56" s="101"/>
      <c r="G56" s="101"/>
      <c r="H56" s="92">
        <f>K28</f>
        <v>0</v>
      </c>
      <c r="I56" s="93"/>
      <c r="J56" s="28"/>
      <c r="K56" s="29"/>
    </row>
    <row r="57" spans="3:11" ht="30" customHeight="1" x14ac:dyDescent="0.2">
      <c r="C57" s="85" t="s">
        <v>1</v>
      </c>
      <c r="D57" s="86"/>
      <c r="E57" s="86"/>
      <c r="F57" s="101"/>
      <c r="G57" s="101"/>
      <c r="H57" s="92">
        <f>K32</f>
        <v>0</v>
      </c>
      <c r="I57" s="93"/>
      <c r="J57" s="28"/>
      <c r="K57" s="29"/>
    </row>
    <row r="58" spans="3:11" ht="30" customHeight="1" x14ac:dyDescent="0.2">
      <c r="C58" s="85" t="s">
        <v>0</v>
      </c>
      <c r="D58" s="86"/>
      <c r="E58" s="86"/>
      <c r="F58" s="101"/>
      <c r="G58" s="101"/>
      <c r="H58" s="92">
        <f>K36</f>
        <v>0</v>
      </c>
      <c r="I58" s="93"/>
      <c r="J58" s="97"/>
      <c r="K58" s="98"/>
    </row>
    <row r="59" spans="3:11" ht="30" customHeight="1" thickBot="1" x14ac:dyDescent="0.25">
      <c r="C59" s="132" t="s">
        <v>68</v>
      </c>
      <c r="D59" s="133"/>
      <c r="E59" s="133"/>
      <c r="F59" s="94"/>
      <c r="G59" s="94"/>
      <c r="H59" s="95">
        <f>K42</f>
        <v>0</v>
      </c>
      <c r="I59" s="96"/>
      <c r="J59" s="99"/>
      <c r="K59" s="100"/>
    </row>
    <row r="60" spans="3:11" ht="45" customHeight="1" thickBot="1" x14ac:dyDescent="0.25">
      <c r="C60" s="87" t="s">
        <v>30</v>
      </c>
      <c r="D60" s="88">
        <f>SUM(D53:D58)</f>
        <v>0</v>
      </c>
      <c r="E60" s="57">
        <f>K48</f>
        <v>0.48</v>
      </c>
      <c r="F60" s="91">
        <f>SUM(F53:F59)</f>
        <v>0</v>
      </c>
      <c r="G60" s="91"/>
      <c r="H60" s="131">
        <f>H53*F53+H54*F54+H55*F55+H56*F56+H57*F57+H58*F58+H59*F59</f>
        <v>0</v>
      </c>
      <c r="I60" s="131"/>
      <c r="J60" s="89" t="e">
        <f>H60/(F60*7)</f>
        <v>#DIV/0!</v>
      </c>
      <c r="K60" s="90"/>
    </row>
    <row r="61" spans="3:11" ht="15" customHeight="1" thickBot="1" x14ac:dyDescent="0.25">
      <c r="C61" s="9"/>
      <c r="D61" s="10"/>
      <c r="E61" s="11"/>
      <c r="F61" s="12"/>
      <c r="G61" s="13"/>
      <c r="H61" s="13"/>
      <c r="I61" s="13"/>
    </row>
    <row r="62" spans="3:11" ht="35.1" customHeight="1" thickBot="1" x14ac:dyDescent="0.25">
      <c r="C62" s="59" t="s">
        <v>41</v>
      </c>
      <c r="D62" s="76">
        <f>J50</f>
        <v>1</v>
      </c>
      <c r="E62" s="77"/>
      <c r="F62" s="72" t="s">
        <v>40</v>
      </c>
      <c r="G62" s="73"/>
      <c r="H62" s="68" t="e">
        <f>(D62*K46)+(D63*K48)</f>
        <v>#DIV/0!</v>
      </c>
      <c r="I62" s="69"/>
    </row>
    <row r="63" spans="3:11" ht="35.1" customHeight="1" thickBot="1" x14ac:dyDescent="0.25">
      <c r="C63" s="60" t="s">
        <v>5</v>
      </c>
      <c r="D63" s="78" t="e">
        <f>J60</f>
        <v>#DIV/0!</v>
      </c>
      <c r="E63" s="79"/>
      <c r="F63" s="74"/>
      <c r="G63" s="75"/>
      <c r="H63" s="70"/>
      <c r="I63" s="71"/>
    </row>
    <row r="64" spans="3:11" ht="15" customHeight="1" thickBot="1" x14ac:dyDescent="0.25">
      <c r="C64" s="7"/>
      <c r="D64" s="7"/>
    </row>
    <row r="65" spans="3:11" ht="15" customHeight="1" thickBot="1" x14ac:dyDescent="0.25">
      <c r="C65" s="102" t="s">
        <v>6</v>
      </c>
      <c r="D65" s="103"/>
      <c r="E65" s="103"/>
      <c r="F65" s="103"/>
      <c r="G65" s="103"/>
      <c r="H65" s="103"/>
      <c r="I65" s="103"/>
      <c r="J65" s="103"/>
      <c r="K65" s="104"/>
    </row>
    <row r="66" spans="3:11" ht="30" customHeight="1" x14ac:dyDescent="0.2">
      <c r="C66" s="108" t="s">
        <v>31</v>
      </c>
      <c r="D66" s="109"/>
      <c r="E66" s="109"/>
      <c r="F66" s="109"/>
      <c r="G66" s="109"/>
      <c r="H66" s="109"/>
      <c r="I66" s="109"/>
      <c r="J66" s="109"/>
      <c r="K66" s="110"/>
    </row>
    <row r="67" spans="3:11" x14ac:dyDescent="0.2">
      <c r="C67" s="111"/>
      <c r="D67" s="112"/>
      <c r="E67" s="112"/>
      <c r="F67" s="112"/>
      <c r="G67" s="112"/>
      <c r="H67" s="112"/>
      <c r="I67" s="112"/>
      <c r="J67" s="112"/>
      <c r="K67" s="113"/>
    </row>
    <row r="68" spans="3:11" ht="13.5" thickBot="1" x14ac:dyDescent="0.25">
      <c r="C68" s="115"/>
      <c r="D68" s="116"/>
      <c r="E68" s="116"/>
      <c r="F68" s="116"/>
      <c r="G68" s="116"/>
      <c r="H68" s="116"/>
      <c r="I68" s="116"/>
      <c r="J68" s="116"/>
      <c r="K68" s="117"/>
    </row>
    <row r="69" spans="3:11" ht="15" customHeight="1" thickBot="1" x14ac:dyDescent="0.25">
      <c r="C69" s="105"/>
      <c r="D69" s="106"/>
      <c r="E69" s="106"/>
      <c r="F69" s="106"/>
      <c r="G69" s="106"/>
      <c r="H69" s="106"/>
      <c r="I69" s="106"/>
      <c r="J69" s="106"/>
      <c r="K69" s="107"/>
    </row>
    <row r="70" spans="3:11" ht="15" customHeight="1" thickBot="1" x14ac:dyDescent="0.25">
      <c r="C70" s="102" t="s">
        <v>7</v>
      </c>
      <c r="D70" s="103"/>
      <c r="E70" s="103"/>
      <c r="F70" s="103"/>
      <c r="G70" s="103"/>
      <c r="H70" s="103"/>
      <c r="I70" s="103"/>
      <c r="J70" s="103"/>
      <c r="K70" s="104"/>
    </row>
    <row r="71" spans="3:11" ht="45" customHeight="1" thickBot="1" x14ac:dyDescent="0.25">
      <c r="C71" s="118" t="s">
        <v>8</v>
      </c>
      <c r="D71" s="119"/>
      <c r="E71" s="119"/>
      <c r="F71" s="119"/>
      <c r="G71" s="119"/>
      <c r="H71" s="119"/>
      <c r="I71" s="119"/>
      <c r="J71" s="119"/>
      <c r="K71" s="120"/>
    </row>
    <row r="72" spans="3:11" ht="15" customHeight="1" x14ac:dyDescent="0.2">
      <c r="C72" s="105"/>
      <c r="D72" s="106"/>
      <c r="E72" s="106"/>
      <c r="F72" s="106"/>
      <c r="G72" s="106"/>
      <c r="H72" s="106"/>
      <c r="I72" s="106"/>
      <c r="J72" s="106"/>
      <c r="K72" s="107"/>
    </row>
    <row r="73" spans="3:11" ht="15" customHeight="1" x14ac:dyDescent="0.2">
      <c r="C73" s="36" t="s">
        <v>9</v>
      </c>
      <c r="D73" s="14" t="s">
        <v>10</v>
      </c>
      <c r="E73" s="114" t="s">
        <v>11</v>
      </c>
      <c r="F73" s="114"/>
      <c r="G73" s="114"/>
      <c r="H73" s="114"/>
      <c r="I73" s="114"/>
      <c r="J73" s="114"/>
      <c r="K73" s="32" t="s">
        <v>10</v>
      </c>
    </row>
    <row r="74" spans="3:11" ht="15" customHeight="1" x14ac:dyDescent="0.2">
      <c r="C74" s="36" t="s">
        <v>12</v>
      </c>
      <c r="D74" s="14" t="s">
        <v>10</v>
      </c>
      <c r="E74" s="114" t="s">
        <v>13</v>
      </c>
      <c r="F74" s="114"/>
      <c r="G74" s="114"/>
      <c r="H74" s="114"/>
      <c r="I74" s="114"/>
      <c r="J74" s="114"/>
      <c r="K74" s="32" t="s">
        <v>10</v>
      </c>
    </row>
    <row r="75" spans="3:11" ht="15" customHeight="1" x14ac:dyDescent="0.2">
      <c r="C75" s="36" t="s">
        <v>14</v>
      </c>
      <c r="D75" s="14" t="s">
        <v>10</v>
      </c>
      <c r="E75" s="114" t="s">
        <v>15</v>
      </c>
      <c r="F75" s="114"/>
      <c r="G75" s="114"/>
      <c r="H75" s="114"/>
      <c r="I75" s="114"/>
      <c r="J75" s="114"/>
      <c r="K75" s="32" t="s">
        <v>10</v>
      </c>
    </row>
    <row r="76" spans="3:11" ht="15" customHeight="1" x14ac:dyDescent="0.2">
      <c r="C76" s="36" t="s">
        <v>16</v>
      </c>
      <c r="D76" s="14" t="s">
        <v>10</v>
      </c>
      <c r="E76" s="114" t="s">
        <v>17</v>
      </c>
      <c r="F76" s="114"/>
      <c r="G76" s="114"/>
      <c r="H76" s="114"/>
      <c r="I76" s="114"/>
      <c r="J76" s="114"/>
      <c r="K76" s="32" t="s">
        <v>10</v>
      </c>
    </row>
    <row r="77" spans="3:11" ht="15" customHeight="1" x14ac:dyDescent="0.2">
      <c r="C77" s="36" t="s">
        <v>18</v>
      </c>
      <c r="D77" s="14" t="s">
        <v>10</v>
      </c>
      <c r="E77" s="114" t="s">
        <v>19</v>
      </c>
      <c r="F77" s="114"/>
      <c r="G77" s="114"/>
      <c r="H77" s="114"/>
      <c r="I77" s="114"/>
      <c r="J77" s="114"/>
      <c r="K77" s="32" t="s">
        <v>10</v>
      </c>
    </row>
    <row r="78" spans="3:11" ht="15" customHeight="1" x14ac:dyDescent="0.2">
      <c r="C78" s="36" t="s">
        <v>20</v>
      </c>
      <c r="D78" s="14" t="s">
        <v>10</v>
      </c>
      <c r="E78" s="114" t="s">
        <v>21</v>
      </c>
      <c r="F78" s="114"/>
      <c r="G78" s="114"/>
      <c r="H78" s="114"/>
      <c r="I78" s="114"/>
      <c r="J78" s="114"/>
      <c r="K78" s="32" t="s">
        <v>10</v>
      </c>
    </row>
    <row r="79" spans="3:11" ht="15" customHeight="1" x14ac:dyDescent="0.2">
      <c r="C79" s="36" t="s">
        <v>22</v>
      </c>
      <c r="D79" s="14" t="s">
        <v>10</v>
      </c>
      <c r="E79" s="114"/>
      <c r="F79" s="114"/>
      <c r="G79" s="114"/>
      <c r="H79" s="114"/>
      <c r="I79" s="114"/>
      <c r="J79" s="114"/>
      <c r="K79" s="32" t="s">
        <v>10</v>
      </c>
    </row>
    <row r="80" spans="3:11" ht="15" customHeight="1" x14ac:dyDescent="0.2">
      <c r="C80" s="111"/>
      <c r="D80" s="112"/>
      <c r="E80" s="112"/>
      <c r="F80" s="112"/>
      <c r="G80" s="112"/>
      <c r="H80" s="112"/>
      <c r="I80" s="112"/>
      <c r="J80" s="112"/>
      <c r="K80" s="113"/>
    </row>
    <row r="81" spans="3:11" ht="15" customHeight="1" x14ac:dyDescent="0.2">
      <c r="C81" s="121" t="s">
        <v>23</v>
      </c>
      <c r="D81" s="122"/>
      <c r="E81" s="122"/>
      <c r="F81" s="122"/>
      <c r="G81" s="122"/>
      <c r="H81" s="122"/>
      <c r="I81" s="122"/>
      <c r="J81" s="122"/>
      <c r="K81" s="123"/>
    </row>
    <row r="82" spans="3:11" x14ac:dyDescent="0.2">
      <c r="C82" s="111"/>
      <c r="D82" s="112"/>
      <c r="E82" s="112"/>
      <c r="F82" s="112"/>
      <c r="G82" s="112"/>
      <c r="H82" s="112"/>
      <c r="I82" s="112"/>
      <c r="J82" s="112"/>
      <c r="K82" s="113"/>
    </row>
  </sheetData>
  <mergeCells count="64">
    <mergeCell ref="D2:J2"/>
    <mergeCell ref="C45:G45"/>
    <mergeCell ref="C47:G47"/>
    <mergeCell ref="F54:G54"/>
    <mergeCell ref="F55:G55"/>
    <mergeCell ref="C49:K49"/>
    <mergeCell ref="F50:I50"/>
    <mergeCell ref="H52:I52"/>
    <mergeCell ref="H53:I53"/>
    <mergeCell ref="H54:I54"/>
    <mergeCell ref="H55:I55"/>
    <mergeCell ref="F52:G52"/>
    <mergeCell ref="F53:G53"/>
    <mergeCell ref="C50:D50"/>
    <mergeCell ref="J50:K50"/>
    <mergeCell ref="C51:K51"/>
    <mergeCell ref="C81:K81"/>
    <mergeCell ref="C82:K82"/>
    <mergeCell ref="C72:K72"/>
    <mergeCell ref="C46:G46"/>
    <mergeCell ref="C48:G48"/>
    <mergeCell ref="F57:G57"/>
    <mergeCell ref="F58:G58"/>
    <mergeCell ref="H46:J46"/>
    <mergeCell ref="H48:J48"/>
    <mergeCell ref="H57:I57"/>
    <mergeCell ref="H58:I58"/>
    <mergeCell ref="H60:I60"/>
    <mergeCell ref="E77:J77"/>
    <mergeCell ref="E78:J78"/>
    <mergeCell ref="E79:J79"/>
    <mergeCell ref="C59:E59"/>
    <mergeCell ref="C80:K80"/>
    <mergeCell ref="E74:J74"/>
    <mergeCell ref="E75:J75"/>
    <mergeCell ref="E76:J76"/>
    <mergeCell ref="C67:K67"/>
    <mergeCell ref="C68:K68"/>
    <mergeCell ref="C71:K71"/>
    <mergeCell ref="E73:J73"/>
    <mergeCell ref="F59:G59"/>
    <mergeCell ref="H59:I59"/>
    <mergeCell ref="J58:K59"/>
    <mergeCell ref="F56:G56"/>
    <mergeCell ref="C70:K70"/>
    <mergeCell ref="C69:K69"/>
    <mergeCell ref="C65:K65"/>
    <mergeCell ref="C66:K66"/>
    <mergeCell ref="D1:J1"/>
    <mergeCell ref="H62:I63"/>
    <mergeCell ref="F62:G63"/>
    <mergeCell ref="D62:E62"/>
    <mergeCell ref="D63:E63"/>
    <mergeCell ref="C52:E52"/>
    <mergeCell ref="C53:E53"/>
    <mergeCell ref="C54:E54"/>
    <mergeCell ref="C55:E55"/>
    <mergeCell ref="C56:E56"/>
    <mergeCell ref="C57:E57"/>
    <mergeCell ref="C58:E58"/>
    <mergeCell ref="C60:D60"/>
    <mergeCell ref="J60:K60"/>
    <mergeCell ref="F60:G60"/>
    <mergeCell ref="H56:I56"/>
  </mergeCells>
  <phoneticPr fontId="0" type="noConversion"/>
  <printOptions horizontalCentered="1"/>
  <pageMargins left="0.47244094488188981" right="0.31496062992125984" top="0.59055118110236227" bottom="0.62992125984251968" header="0.27559055118110237" footer="0.47244094488188981"/>
  <pageSetup paperSize="9" scale="65" orientation="portrait" r:id="rId1"/>
  <headerFooter alignWithMargins="0">
    <oddHeader>&amp;L&amp;"Tahoma,Corsivo"COMUNE DI BRUINO
Città Metropolitana di Torino&amp;C&amp;"Tahoma,Grassetto"&amp;12SCHEDA DI VALUTAZIONE 
DELLA PERFORMANCE INDIVIDUALE</oddHeader>
    <oddFooter>&amp;LFirma del Compilatore&amp;CFirma del valutato&amp;RData</oddFooter>
  </headerFooter>
  <rowBreaks count="2" manualBreakCount="2">
    <brk id="25" min="2" max="11" man="1"/>
    <brk id="42" min="2"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EQ</vt:lpstr>
      <vt:lpstr>EQ!Area_stampa</vt:lpstr>
    </vt:vector>
  </TitlesOfParts>
  <Company>dasein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gruppo valutazione</dc:creator>
  <cp:lastModifiedBy>Diego Bazzucco</cp:lastModifiedBy>
  <cp:lastPrinted>2025-10-09T12:54:47Z</cp:lastPrinted>
  <dcterms:created xsi:type="dcterms:W3CDTF">2011-01-12T16:57:36Z</dcterms:created>
  <dcterms:modified xsi:type="dcterms:W3CDTF">2025-11-17T08:03:50Z</dcterms:modified>
</cp:coreProperties>
</file>